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istracija\Iepirkumu_komisija\_Cenu_aptaujas_2023\Planīcas iela 2-6, Kuldīga\CA dokumenti\"/>
    </mc:Choice>
  </mc:AlternateContent>
  <bookViews>
    <workbookView xWindow="0" yWindow="0" windowWidth="24000" windowHeight="9435"/>
  </bookViews>
  <sheets>
    <sheet name="Planīcas 2-6" sheetId="2" r:id="rId1"/>
  </sheets>
  <calcPr calcId="152511"/>
</workbook>
</file>

<file path=xl/calcChain.xml><?xml version="1.0" encoding="utf-8"?>
<calcChain xmlns="http://schemas.openxmlformats.org/spreadsheetml/2006/main">
  <c r="N35" i="2" l="1"/>
  <c r="N46" i="2"/>
  <c r="N47" i="2"/>
  <c r="N13" i="2"/>
  <c r="N14" i="2"/>
  <c r="N15" i="2"/>
  <c r="N56" i="2"/>
  <c r="L56" i="2"/>
  <c r="L54" i="2"/>
  <c r="M54" i="2"/>
  <c r="N54" i="2"/>
  <c r="P54" i="2" s="1"/>
  <c r="O54" i="2"/>
  <c r="M56" i="2"/>
  <c r="O56" i="2"/>
  <c r="P56" i="2"/>
  <c r="N28" i="2" l="1"/>
  <c r="L28" i="2"/>
  <c r="M28" i="2"/>
  <c r="N26" i="2"/>
  <c r="L26" i="2"/>
  <c r="M26" i="2"/>
  <c r="O28" i="2" l="1"/>
  <c r="P28" i="2" s="1"/>
  <c r="O26" i="2"/>
  <c r="P26" i="2" s="1"/>
  <c r="N16" i="2" l="1"/>
  <c r="L16" i="2"/>
  <c r="M16" i="2"/>
  <c r="N29" i="2"/>
  <c r="L29" i="2"/>
  <c r="M29" i="2"/>
  <c r="O16" i="2" l="1"/>
  <c r="P16" i="2" s="1"/>
  <c r="O29" i="2"/>
  <c r="P29" i="2" s="1"/>
  <c r="L31" i="2"/>
  <c r="N31" i="2"/>
  <c r="M31" i="2" l="1"/>
  <c r="O31" i="2"/>
  <c r="P31" i="2" l="1"/>
  <c r="L30" i="2"/>
  <c r="M30" i="2"/>
  <c r="N30" i="2"/>
  <c r="L42" i="2"/>
  <c r="N42" i="2"/>
  <c r="O30" i="2" l="1"/>
  <c r="P30" i="2" s="1"/>
  <c r="M42" i="2"/>
  <c r="O42" i="2"/>
  <c r="L47" i="2"/>
  <c r="L48" i="2"/>
  <c r="N48" i="2"/>
  <c r="L49" i="2"/>
  <c r="N49" i="2"/>
  <c r="L50" i="2"/>
  <c r="N50" i="2"/>
  <c r="L51" i="2"/>
  <c r="N51" i="2"/>
  <c r="L52" i="2"/>
  <c r="N52" i="2"/>
  <c r="P42" i="2" l="1"/>
  <c r="M51" i="2"/>
  <c r="M48" i="2"/>
  <c r="M47" i="2"/>
  <c r="O52" i="2"/>
  <c r="M52" i="2"/>
  <c r="O50" i="2"/>
  <c r="M50" i="2"/>
  <c r="O49" i="2"/>
  <c r="M49" i="2"/>
  <c r="O47" i="2"/>
  <c r="O51" i="2"/>
  <c r="O48" i="2"/>
  <c r="P49" i="2" l="1"/>
  <c r="P48" i="2"/>
  <c r="P51" i="2"/>
  <c r="P47" i="2"/>
  <c r="P52" i="2"/>
  <c r="P50" i="2"/>
  <c r="L35" i="2" l="1"/>
  <c r="L36" i="2"/>
  <c r="N36" i="2"/>
  <c r="L37" i="2"/>
  <c r="N37" i="2"/>
  <c r="L38" i="2"/>
  <c r="N38" i="2"/>
  <c r="L39" i="2"/>
  <c r="N39" i="2"/>
  <c r="L40" i="2"/>
  <c r="N40" i="2"/>
  <c r="L43" i="2"/>
  <c r="N43" i="2"/>
  <c r="L44" i="2"/>
  <c r="N44" i="2"/>
  <c r="L46" i="2"/>
  <c r="L18" i="2"/>
  <c r="N18" i="2"/>
  <c r="L14" i="2"/>
  <c r="L15" i="2"/>
  <c r="L21" i="2"/>
  <c r="N21" i="2"/>
  <c r="L22" i="2"/>
  <c r="N22" i="2"/>
  <c r="L23" i="2"/>
  <c r="N23" i="2"/>
  <c r="L24" i="2"/>
  <c r="N24" i="2"/>
  <c r="L25" i="2"/>
  <c r="N25" i="2"/>
  <c r="L27" i="2"/>
  <c r="N27" i="2"/>
  <c r="L32" i="2"/>
  <c r="N32" i="2"/>
  <c r="L33" i="2"/>
  <c r="N33" i="2"/>
  <c r="M35" i="2" l="1"/>
  <c r="M46" i="2"/>
  <c r="M39" i="2"/>
  <c r="M43" i="2"/>
  <c r="M37" i="2"/>
  <c r="O46" i="2"/>
  <c r="O43" i="2"/>
  <c r="O39" i="2"/>
  <c r="O37" i="2"/>
  <c r="O35" i="2"/>
  <c r="M44" i="2"/>
  <c r="M40" i="2"/>
  <c r="M38" i="2"/>
  <c r="M36" i="2"/>
  <c r="O44" i="2"/>
  <c r="O40" i="2"/>
  <c r="O38" i="2"/>
  <c r="O36" i="2"/>
  <c r="M18" i="2"/>
  <c r="O18" i="2"/>
  <c r="M23" i="2"/>
  <c r="M14" i="2"/>
  <c r="M32" i="2"/>
  <c r="M25" i="2"/>
  <c r="O14" i="2"/>
  <c r="M21" i="2"/>
  <c r="O32" i="2"/>
  <c r="O25" i="2"/>
  <c r="O23" i="2"/>
  <c r="O21" i="2"/>
  <c r="M33" i="2"/>
  <c r="M27" i="2"/>
  <c r="M24" i="2"/>
  <c r="M22" i="2"/>
  <c r="O33" i="2"/>
  <c r="O27" i="2"/>
  <c r="O24" i="2"/>
  <c r="O22" i="2"/>
  <c r="P14" i="2" l="1"/>
  <c r="P21" i="2"/>
  <c r="P39" i="2"/>
  <c r="P35" i="2"/>
  <c r="P37" i="2"/>
  <c r="P23" i="2"/>
  <c r="P18" i="2"/>
  <c r="P43" i="2"/>
  <c r="P46" i="2"/>
  <c r="P40" i="2"/>
  <c r="P36" i="2"/>
  <c r="P24" i="2"/>
  <c r="P27" i="2"/>
  <c r="P25" i="2"/>
  <c r="P38" i="2"/>
  <c r="P44" i="2"/>
  <c r="P32" i="2"/>
  <c r="P22" i="2"/>
  <c r="P33" i="2"/>
  <c r="L20" i="2" l="1"/>
  <c r="N20" i="2"/>
  <c r="M20" i="2" l="1"/>
  <c r="O20" i="2"/>
  <c r="L19" i="2"/>
  <c r="N19" i="2"/>
  <c r="P20" i="2" l="1"/>
  <c r="M19" i="2"/>
  <c r="O19" i="2"/>
  <c r="N17" i="2"/>
  <c r="P19" i="2" l="1"/>
  <c r="L13" i="2"/>
  <c r="L17" i="2"/>
  <c r="M15" i="2" l="1"/>
  <c r="O17" i="2"/>
  <c r="M17" i="2"/>
  <c r="N57" i="2"/>
  <c r="O13" i="2"/>
  <c r="M13" i="2"/>
  <c r="O15" i="2" l="1"/>
  <c r="P15" i="2" s="1"/>
  <c r="P13" i="2"/>
  <c r="P17" i="2"/>
  <c r="L57" i="2" l="1"/>
  <c r="O57" i="2"/>
  <c r="M57" i="2" l="1"/>
  <c r="P57" i="2" l="1"/>
  <c r="P60" i="2" l="1"/>
  <c r="P58" i="2"/>
  <c r="P59" i="2" s="1"/>
  <c r="P61" i="2" l="1"/>
  <c r="P62" i="2" s="1"/>
  <c r="O3" i="2" s="1"/>
  <c r="P63" i="2" l="1"/>
  <c r="P64" i="2" s="1"/>
</calcChain>
</file>

<file path=xl/sharedStrings.xml><?xml version="1.0" encoding="utf-8"?>
<sst xmlns="http://schemas.openxmlformats.org/spreadsheetml/2006/main" count="122" uniqueCount="85">
  <si>
    <t>Darbu nosaukums</t>
  </si>
  <si>
    <t>Daudzums</t>
  </si>
  <si>
    <t xml:space="preserve">           Vienību izmaksas</t>
  </si>
  <si>
    <t>Kopā uz visu apjomu</t>
  </si>
  <si>
    <t>laika norma (c/h)</t>
  </si>
  <si>
    <t>Mērvienība</t>
  </si>
  <si>
    <t>PVN:</t>
  </si>
  <si>
    <t>Kopā pavisam:</t>
  </si>
  <si>
    <t>Tāmes izmaksas:</t>
  </si>
  <si>
    <t>Summa (Eur)</t>
  </si>
  <si>
    <t>Eur</t>
  </si>
  <si>
    <t>darba alga (Eur)</t>
  </si>
  <si>
    <t>Mehānismi (Eur)</t>
  </si>
  <si>
    <t>Kopā (Eur)</t>
  </si>
  <si>
    <t>Kods</t>
  </si>
  <si>
    <t>Nr.p.k.</t>
  </si>
  <si>
    <t>Būvizstrādājumi (Eur)</t>
  </si>
  <si>
    <t>darba samaksas likme (Euro/h)</t>
  </si>
  <si>
    <t>Darbietilpība (c/h)</t>
  </si>
  <si>
    <t>Finanšu rezerve neparedzētiem darbiem:</t>
  </si>
  <si>
    <t>Virs izdevumi t.sk. darba aizsardzība:</t>
  </si>
  <si>
    <t>Peļņa:</t>
  </si>
  <si>
    <t>Pasūtījuma Nr:</t>
  </si>
  <si>
    <t>Tiešās izmaksas kopā, t. sk. darba devēja sociālais nodoklis 23,59%</t>
  </si>
  <si>
    <t>Vispārceltnieciskie darbi</t>
  </si>
  <si>
    <t>Tāme sastādīta 2023. gada tirgus cenās, veicot objekta apsekošanu dabā.</t>
  </si>
  <si>
    <t>Objekta nosaukums: Daudzdzīvokļu māja</t>
  </si>
  <si>
    <t>Būves nosaukums:  Dzīvokļa remonts</t>
  </si>
  <si>
    <t>Objekta adrese: Planīcas iela 2-6, Kuldīga, Kuldīgas novads</t>
  </si>
  <si>
    <t>Dzīvokļa remonts</t>
  </si>
  <si>
    <t>dzīvok</t>
  </si>
  <si>
    <t>Esošo kājlīstu demontāža (būvgružu nogādāšana līdz būvgružu konteineram)</t>
  </si>
  <si>
    <t>Iekšdurvju un to kārbu demontāža (būvgružu nogādāšana līdz būvgružu konteineram)</t>
  </si>
  <si>
    <t>gab</t>
  </si>
  <si>
    <t>kpl</t>
  </si>
  <si>
    <t>m2</t>
  </si>
  <si>
    <t>Griestu tīrīšana mazgāšana (ieskaitot griestu apdares putuplasta plākšņu demontāža) (telpās Nr. 1;2;3;4) (būvgružu savākšana)</t>
  </si>
  <si>
    <t>Sienu tīrīšana, mazgāšana, attīrīšana no tapetēm (telpās Nr. 1;2;3;4) (būvgružu savākšana)</t>
  </si>
  <si>
    <t>Sienu, griestu un grīdas remonts (ja nepieciešams)</t>
  </si>
  <si>
    <t xml:space="preserve">Grīdas seguma demontāža (telpās Nr. 1;3) (būvgružu nogādāšana līdz būvgružu konteineram) </t>
  </si>
  <si>
    <t xml:space="preserve">Griestu gruntēšana, špaktelēšana un slīpēšana </t>
  </si>
  <si>
    <t>Sienu gruntēšana, armēšana un ģipša apmetuma uzklāšana (dekoratīvi) izmantojot ģipša apmetumu (telpās Nr.1;2;3;4)</t>
  </si>
  <si>
    <t>Griestu gruntēšana, krāsošana (telpās Nr. 1;2;3;4)  izmantojot VIVACOLOR GL Wall 20 A  Pusmatēta (balta) krāsa griestiem Green Line vai ekvivalentu.</t>
  </si>
  <si>
    <t>Apkures cauruļvadu un radiātoru sagatavošana krāsošanai un krāsošana</t>
  </si>
  <si>
    <t>Sienu gruntēšana, krāsošana (ieskaitot logu ailes) (telpās Nr. 1;2;3;4)  izmantojot VIVACOLOR GL Wall 20 A  Pusmatēta (tonēta) krāsa sienām Green Line vai ekvivalentu.</t>
  </si>
  <si>
    <t>Sienu flīzēšana fūgošana (virtuvē virs izlietnes, un telpā Nr.2 dušas zonu)</t>
  </si>
  <si>
    <t>PVC kājlīstes montāža (telpās Nr. 1;3;4)</t>
  </si>
  <si>
    <t>m</t>
  </si>
  <si>
    <t>Esošo koka logu demontāža un PVC pakešu logu montāža (ieskaitot ailu apdari, iekšējās un ārējās palodzes montāžu)</t>
  </si>
  <si>
    <t>Elektroinstalācija</t>
  </si>
  <si>
    <t>Esošās elektroinstalācijas demontāža (kabeļi, gaismas slēdži, kontakti, gaismas ķermeņi)</t>
  </si>
  <si>
    <t>Elektrosadales kārbas ar drošinātājiem montāža</t>
  </si>
  <si>
    <t>1-pola gaismas slēdža  montāža</t>
  </si>
  <si>
    <t>2-vietīga kontaktligzdas  montāža</t>
  </si>
  <si>
    <t>Pagaidu apgaismes ķermeņu montāža (patrona+spuldze)</t>
  </si>
  <si>
    <t>Iekšējo ūdens apgādes un kanalizācijas sistēmas pārbūve,  izbūvējot pieslēguma vietas dušai, WC klozetpodam,  virtuves izlietnei, veļas automātam, ūdens boilerim</t>
  </si>
  <si>
    <t>Ūdens apgādes un kanalizācijas sistēma</t>
  </si>
  <si>
    <t>Sanitārtehniskie darbi</t>
  </si>
  <si>
    <t>WC klozetpoda ar ūdens tvertni demontāža</t>
  </si>
  <si>
    <t>Virtuves un vannas istabas izlietnes ar jaucējkrānu demontāža</t>
  </si>
  <si>
    <t>Dušas komplekta ar jaucējkranu montāža un pieslēgšana ūdens apgādes sistēmai</t>
  </si>
  <si>
    <t>Dušas aizkarstangas ar aizkariem montāža</t>
  </si>
  <si>
    <t>Palīgrīki</t>
  </si>
  <si>
    <t>Būvgružu konteinera 4m3 noma (ieskaitot transporta izmaksas)</t>
  </si>
  <si>
    <t>Papildizdevumi</t>
  </si>
  <si>
    <t>Transporta izdevumi</t>
  </si>
  <si>
    <t>km</t>
  </si>
  <si>
    <t>Ūdens uzskaites skaitītāja mezgla izbūve (pārvietošana uz virtuvi)</t>
  </si>
  <si>
    <t>Kanalizācijas stāvvada nomaiņa (ieskaitot komunikācijas šahtas atsegšanu un aizdari)</t>
  </si>
  <si>
    <t>Dušas/WC telpas grīdas, daļēji sienas un dušas zonas  gruntēšana izmantojot WEBER SAD-54 dziļumgrunti</t>
  </si>
  <si>
    <t>Hidrioizolācijas ieklāšana uz Dušas/WC telpas grīdas, daļēji sienas un dušas zonas  izmantojot WEBER. Tec 822 stūros un salaiduma vietās izmantojot hidroizolācijas lentu WEBER. VETONIT FC</t>
  </si>
  <si>
    <t>Grīdas flīzēšanas un fūgošanas darbi (ieskaitot dušas zonu un bortiņu) (telpā Nr.2)</t>
  </si>
  <si>
    <t xml:space="preserve">Dušas pamatnes izbūve un trapa montāža (bortiņa mūrēšana un grīdas betonēšana trapa montāžai) </t>
  </si>
  <si>
    <t>Dušas sienas izveide pie stāvvadiem (izbūvējot metāla karkasu un apšujot ar ģipškartonu)</t>
  </si>
  <si>
    <t>Iekšdurvju (preskartona durvis ar kārbu, krāsotas Pasūtītāja norādītajā tonī) un noseglīstu montāža</t>
  </si>
  <si>
    <t>Lamināta ieklāšana (33 klase) uz putu polietilēna plēves (3mm bieza)  (telpās Nr. 1;3;4)</t>
  </si>
  <si>
    <t>WC klozetpoda Cersanit Merida 010 vai ekvivalentu montāža, pieslēgšana ūdensapgādes un kanalizācijas sistēmai</t>
  </si>
  <si>
    <t>Elektrokabeļu NYM (3x2,5 kabeli kontaktligzdām un 3x1,5 kabeli slēdžiem) montāža šrobējot sienās un griestos (ieskaitot aizdari)</t>
  </si>
  <si>
    <t>Virtuves izlietnes ar skapīti (80 cm plats+80 cm plata nerūsējošā tērauda izlietnes virsma) un jaucējkrāna montāža, pieslēgšana ūdensvadam un kanalizācijas sistēmai</t>
  </si>
  <si>
    <t>Ārdurvju (dubultdurvju) un to kārbu demontāža un metāla ārdurvju (dzīvokļa ārdurvis Horizont vai ekvivalentas) montāža (ieskaitot aiļu apdari un būvgružu savākšanu, apdares materiāli ievērtēti)</t>
  </si>
  <si>
    <t xml:space="preserve">Lokālā tāme Nr. </t>
  </si>
  <si>
    <t xml:space="preserve">Tāme sastādīta: </t>
  </si>
  <si>
    <t xml:space="preserve">Sastādīja :    ____________________  /       /                                                </t>
  </si>
  <si>
    <t xml:space="preserve">                     Sertifikāta Nr. </t>
  </si>
  <si>
    <t xml:space="preserve">Pārbaudīja :    ____________________   /       /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</si>
</sst>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4" fontId="4" fillId="0" borderId="1" xfId="3" applyNumberFormat="1" applyFont="1" applyBorder="1" applyAlignment="1">
      <alignment horizontal="right" vertical="center"/>
    </xf>
    <xf numFmtId="4" fontId="4" fillId="0" borderId="1" xfId="3" applyNumberFormat="1" applyFont="1" applyFill="1" applyBorder="1" applyAlignment="1">
      <alignment horizontal="right" vertical="center"/>
    </xf>
    <xf numFmtId="4" fontId="4" fillId="2" borderId="1" xfId="3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9" fontId="3" fillId="0" borderId="5" xfId="3" applyNumberFormat="1" applyFont="1" applyBorder="1" applyAlignment="1">
      <alignment vertical="center"/>
    </xf>
    <xf numFmtId="0" fontId="3" fillId="0" borderId="5" xfId="3" applyFont="1" applyFill="1" applyBorder="1" applyAlignment="1">
      <alignment vertical="center"/>
    </xf>
    <xf numFmtId="9" fontId="3" fillId="2" borderId="5" xfId="3" applyNumberFormat="1" applyFont="1" applyFill="1" applyBorder="1" applyAlignment="1">
      <alignment vertical="center"/>
    </xf>
    <xf numFmtId="0" fontId="5" fillId="0" borderId="0" xfId="0" applyFont="1" applyAlignment="1"/>
    <xf numFmtId="0" fontId="4" fillId="0" borderId="1" xfId="1" applyNumberFormat="1" applyFont="1" applyBorder="1" applyAlignment="1">
      <alignment horizontal="center" textRotation="90" wrapText="1"/>
    </xf>
    <xf numFmtId="2" fontId="3" fillId="0" borderId="0" xfId="3" applyNumberFormat="1" applyFont="1" applyAlignment="1">
      <alignment horizontal="left" vertical="center"/>
    </xf>
    <xf numFmtId="0" fontId="4" fillId="0" borderId="1" xfId="1" applyFont="1" applyBorder="1" applyAlignment="1">
      <alignment horizontal="center" textRotation="90"/>
    </xf>
    <xf numFmtId="0" fontId="4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3" fillId="0" borderId="5" xfId="3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shrinkToFit="1"/>
    </xf>
    <xf numFmtId="0" fontId="4" fillId="0" borderId="1" xfId="3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2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2" fontId="6" fillId="0" borderId="1" xfId="0" applyNumberFormat="1" applyFont="1" applyFill="1" applyBorder="1" applyAlignment="1">
      <alignment horizontal="center" vertical="center" shrinkToFit="1"/>
    </xf>
    <xf numFmtId="2" fontId="3" fillId="0" borderId="0" xfId="3" applyNumberFormat="1" applyFont="1" applyAlignment="1">
      <alignment horizontal="left" vertical="center" shrinkToFit="1"/>
    </xf>
    <xf numFmtId="0" fontId="4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0" xfId="0" applyFont="1" applyFill="1"/>
    <xf numFmtId="165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3" applyFont="1" applyBorder="1" applyAlignment="1">
      <alignment vertical="center"/>
    </xf>
    <xf numFmtId="0" fontId="5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3" applyFont="1" applyAlignment="1">
      <alignment horizontal="center" vertical="center"/>
    </xf>
    <xf numFmtId="0" fontId="4" fillId="0" borderId="2" xfId="1" applyFont="1" applyBorder="1" applyAlignment="1">
      <alignment textRotation="90"/>
    </xf>
    <xf numFmtId="0" fontId="0" fillId="0" borderId="3" xfId="0" applyBorder="1" applyAlignment="1">
      <alignment textRotation="90"/>
    </xf>
    <xf numFmtId="0" fontId="4" fillId="0" borderId="4" xfId="1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4" fillId="0" borderId="1" xfId="1" applyFont="1" applyBorder="1" applyAlignment="1">
      <alignment textRotation="90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/>
    </xf>
    <xf numFmtId="0" fontId="3" fillId="0" borderId="0" xfId="3" applyFont="1" applyBorder="1" applyAlignment="1">
      <alignment horizontal="left" vertical="center"/>
    </xf>
    <xf numFmtId="0" fontId="3" fillId="0" borderId="7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7">
    <cellStyle name="Comma 2" xfId="2"/>
    <cellStyle name="Comma 3" xfId="4"/>
    <cellStyle name="Comma 3 2" xfId="6"/>
    <cellStyle name="Normal" xfId="0" builtinId="0"/>
    <cellStyle name="Normal 2" xfId="1"/>
    <cellStyle name="Normal 3" xfId="3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topLeftCell="A4" zoomScale="130" zoomScaleNormal="130" workbookViewId="0">
      <selection activeCell="C49" sqref="C49"/>
    </sheetView>
  </sheetViews>
  <sheetFormatPr defaultRowHeight="12.75" x14ac:dyDescent="0.2"/>
  <cols>
    <col min="1" max="1" width="4" style="7" customWidth="1"/>
    <col min="2" max="2" width="6.85546875" style="7" customWidth="1"/>
    <col min="3" max="3" width="47.140625" style="7" customWidth="1"/>
    <col min="4" max="4" width="5.7109375" style="7" customWidth="1"/>
    <col min="5" max="5" width="6.42578125" style="7" bestFit="1" customWidth="1"/>
    <col min="6" max="16" width="7.140625" style="7" customWidth="1"/>
    <col min="17" max="16384" width="9.140625" style="7"/>
  </cols>
  <sheetData>
    <row r="1" spans="1:17" x14ac:dyDescent="0.2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3"/>
    </row>
    <row r="2" spans="1:17" ht="15" customHeight="1" x14ac:dyDescent="0.2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3"/>
    </row>
    <row r="3" spans="1:17" ht="15" x14ac:dyDescent="0.2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24"/>
      <c r="M3" s="52" t="s">
        <v>8</v>
      </c>
      <c r="N3" s="53"/>
      <c r="O3" s="39">
        <f>P62</f>
        <v>0</v>
      </c>
      <c r="P3" s="25" t="s">
        <v>10</v>
      </c>
      <c r="Q3" s="25"/>
    </row>
    <row r="4" spans="1:17" ht="15" x14ac:dyDescent="0.2">
      <c r="A4" s="51" t="s">
        <v>27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24"/>
      <c r="M4" s="25"/>
      <c r="N4" s="26"/>
      <c r="O4" s="22"/>
      <c r="P4" s="25"/>
      <c r="Q4" s="25"/>
    </row>
    <row r="5" spans="1:17" x14ac:dyDescent="0.2">
      <c r="A5" s="51" t="s">
        <v>28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24"/>
      <c r="M5" s="25"/>
      <c r="N5" s="25"/>
      <c r="O5" s="22"/>
      <c r="P5" s="25"/>
      <c r="Q5" s="25"/>
    </row>
    <row r="6" spans="1:17" x14ac:dyDescent="0.2">
      <c r="A6" s="51" t="s">
        <v>22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24"/>
      <c r="M6" s="25"/>
      <c r="N6" s="25"/>
      <c r="O6" s="22"/>
      <c r="P6" s="25"/>
      <c r="Q6" s="25"/>
    </row>
    <row r="7" spans="1:17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5"/>
      <c r="O7" s="22"/>
      <c r="P7" s="25"/>
      <c r="Q7" s="25"/>
    </row>
    <row r="8" spans="1:17" ht="15" x14ac:dyDescent="0.2">
      <c r="A8" s="67" t="s">
        <v>25</v>
      </c>
      <c r="B8" s="67"/>
      <c r="C8" s="67"/>
      <c r="D8" s="67"/>
      <c r="E8" s="48"/>
      <c r="F8" s="48"/>
      <c r="G8" s="48"/>
      <c r="H8" s="48"/>
      <c r="I8" s="48"/>
      <c r="J8" s="48"/>
      <c r="K8" s="68" t="s">
        <v>81</v>
      </c>
      <c r="L8" s="68"/>
      <c r="M8" s="69"/>
      <c r="N8" s="69"/>
      <c r="O8" s="69"/>
      <c r="P8" s="69"/>
      <c r="Q8" s="25"/>
    </row>
    <row r="9" spans="1:17" ht="12.75" customHeight="1" x14ac:dyDescent="0.25">
      <c r="A9" s="60" t="s">
        <v>15</v>
      </c>
      <c r="B9" s="55" t="s">
        <v>14</v>
      </c>
      <c r="C9" s="61" t="s">
        <v>0</v>
      </c>
      <c r="D9" s="63" t="s">
        <v>5</v>
      </c>
      <c r="E9" s="65" t="s">
        <v>1</v>
      </c>
      <c r="F9" s="66" t="s">
        <v>2</v>
      </c>
      <c r="G9" s="66"/>
      <c r="H9" s="66"/>
      <c r="I9" s="66"/>
      <c r="J9" s="66"/>
      <c r="K9" s="66"/>
      <c r="L9" s="57" t="s">
        <v>3</v>
      </c>
      <c r="M9" s="58"/>
      <c r="N9" s="58"/>
      <c r="O9" s="58"/>
      <c r="P9" s="59"/>
      <c r="Q9" s="1"/>
    </row>
    <row r="10" spans="1:17" ht="106.5" customHeight="1" x14ac:dyDescent="0.2">
      <c r="A10" s="60"/>
      <c r="B10" s="56"/>
      <c r="C10" s="62"/>
      <c r="D10" s="64"/>
      <c r="E10" s="65"/>
      <c r="F10" s="23" t="s">
        <v>4</v>
      </c>
      <c r="G10" s="21" t="s">
        <v>17</v>
      </c>
      <c r="H10" s="23" t="s">
        <v>11</v>
      </c>
      <c r="I10" s="23" t="s">
        <v>16</v>
      </c>
      <c r="J10" s="23" t="s">
        <v>12</v>
      </c>
      <c r="K10" s="23" t="s">
        <v>13</v>
      </c>
      <c r="L10" s="23" t="s">
        <v>18</v>
      </c>
      <c r="M10" s="23" t="s">
        <v>11</v>
      </c>
      <c r="N10" s="23" t="s">
        <v>16</v>
      </c>
      <c r="O10" s="23" t="s">
        <v>12</v>
      </c>
      <c r="P10" s="23" t="s">
        <v>9</v>
      </c>
      <c r="Q10" s="1"/>
    </row>
    <row r="11" spans="1:17" x14ac:dyDescent="0.2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</row>
    <row r="12" spans="1:17" x14ac:dyDescent="0.2">
      <c r="A12" s="2"/>
      <c r="B12" s="2"/>
      <c r="C12" s="40" t="s">
        <v>24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7" ht="25.5" x14ac:dyDescent="0.2">
      <c r="A13" s="8">
        <v>1</v>
      </c>
      <c r="B13" s="8"/>
      <c r="C13" s="28" t="s">
        <v>31</v>
      </c>
      <c r="D13" s="10" t="s">
        <v>30</v>
      </c>
      <c r="E13" s="11">
        <v>1</v>
      </c>
      <c r="F13" s="10"/>
      <c r="G13" s="10"/>
      <c r="H13" s="10"/>
      <c r="I13" s="10"/>
      <c r="J13" s="10"/>
      <c r="K13" s="10"/>
      <c r="L13" s="10">
        <f t="shared" ref="L13:L17" si="0">ROUND(E13*F13,2)</f>
        <v>0</v>
      </c>
      <c r="M13" s="10">
        <f t="shared" ref="M13" si="1">ROUND(H13*E13,2)</f>
        <v>0</v>
      </c>
      <c r="N13" s="50">
        <f>ROUND(I13*E13,2)</f>
        <v>0</v>
      </c>
      <c r="O13" s="10">
        <f t="shared" ref="O13:O17" si="2">ROUND(J13*E13,2)</f>
        <v>0</v>
      </c>
      <c r="P13" s="10">
        <f t="shared" ref="P13:P17" si="3">SUM(M13:O13)</f>
        <v>0</v>
      </c>
    </row>
    <row r="14" spans="1:17" ht="25.5" x14ac:dyDescent="0.2">
      <c r="A14" s="8">
        <v>2</v>
      </c>
      <c r="B14" s="8"/>
      <c r="C14" s="28" t="s">
        <v>39</v>
      </c>
      <c r="D14" s="10" t="s">
        <v>35</v>
      </c>
      <c r="E14" s="11">
        <v>7</v>
      </c>
      <c r="F14" s="10"/>
      <c r="G14" s="10"/>
      <c r="H14" s="10"/>
      <c r="I14" s="10"/>
      <c r="J14" s="10"/>
      <c r="K14" s="10"/>
      <c r="L14" s="10">
        <f t="shared" ref="L14:L16" si="4">ROUND(E14*F14,2)</f>
        <v>0</v>
      </c>
      <c r="M14" s="10">
        <f t="shared" ref="M14:M16" si="5">ROUND(H14*E14,2)</f>
        <v>0</v>
      </c>
      <c r="N14" s="50">
        <f t="shared" ref="N14:N15" si="6">ROUND(I14*E14,2)</f>
        <v>0</v>
      </c>
      <c r="O14" s="10">
        <f t="shared" ref="O14:O16" si="7">ROUND(J14*E14,2)</f>
        <v>0</v>
      </c>
      <c r="P14" s="10">
        <f t="shared" ref="P14:P16" si="8">SUM(M14:O14)</f>
        <v>0</v>
      </c>
    </row>
    <row r="15" spans="1:17" ht="25.5" x14ac:dyDescent="0.2">
      <c r="A15" s="8">
        <v>3</v>
      </c>
      <c r="B15" s="8"/>
      <c r="C15" s="28" t="s">
        <v>32</v>
      </c>
      <c r="D15" s="10" t="s">
        <v>33</v>
      </c>
      <c r="E15" s="11">
        <v>3</v>
      </c>
      <c r="F15" s="10"/>
      <c r="G15" s="10"/>
      <c r="H15" s="10"/>
      <c r="I15" s="10"/>
      <c r="J15" s="10"/>
      <c r="K15" s="10"/>
      <c r="L15" s="10">
        <f t="shared" si="4"/>
        <v>0</v>
      </c>
      <c r="M15" s="10">
        <f t="shared" si="5"/>
        <v>0</v>
      </c>
      <c r="N15" s="50">
        <f t="shared" si="6"/>
        <v>0</v>
      </c>
      <c r="O15" s="10">
        <f t="shared" si="7"/>
        <v>0</v>
      </c>
      <c r="P15" s="10">
        <f t="shared" si="8"/>
        <v>0</v>
      </c>
    </row>
    <row r="16" spans="1:17" ht="25.5" x14ac:dyDescent="0.2">
      <c r="A16" s="8">
        <v>4</v>
      </c>
      <c r="B16" s="8"/>
      <c r="C16" s="47" t="s">
        <v>74</v>
      </c>
      <c r="D16" s="10" t="s">
        <v>33</v>
      </c>
      <c r="E16" s="11">
        <v>3</v>
      </c>
      <c r="F16" s="10"/>
      <c r="G16" s="10"/>
      <c r="H16" s="10"/>
      <c r="I16" s="10"/>
      <c r="J16" s="10"/>
      <c r="K16" s="10"/>
      <c r="L16" s="10">
        <f t="shared" si="4"/>
        <v>0</v>
      </c>
      <c r="M16" s="10">
        <f t="shared" si="5"/>
        <v>0</v>
      </c>
      <c r="N16" s="10">
        <f t="shared" ref="N16" si="9">ROUND(I16*E16,2)</f>
        <v>0</v>
      </c>
      <c r="O16" s="10">
        <f t="shared" si="7"/>
        <v>0</v>
      </c>
      <c r="P16" s="10">
        <f t="shared" si="8"/>
        <v>0</v>
      </c>
    </row>
    <row r="17" spans="1:16" ht="51" x14ac:dyDescent="0.2">
      <c r="A17" s="8">
        <v>5</v>
      </c>
      <c r="B17" s="8"/>
      <c r="C17" s="28" t="s">
        <v>79</v>
      </c>
      <c r="D17" s="10" t="s">
        <v>34</v>
      </c>
      <c r="E17" s="11">
        <v>1</v>
      </c>
      <c r="F17" s="10"/>
      <c r="G17" s="10"/>
      <c r="H17" s="10"/>
      <c r="I17" s="10"/>
      <c r="J17" s="10"/>
      <c r="K17" s="10"/>
      <c r="L17" s="10">
        <f t="shared" si="0"/>
        <v>0</v>
      </c>
      <c r="M17" s="10">
        <f>ROUND(H17*E17,2)</f>
        <v>0</v>
      </c>
      <c r="N17" s="10">
        <f t="shared" ref="N17" si="10">ROUND(I17*E17,2)</f>
        <v>0</v>
      </c>
      <c r="O17" s="10">
        <f t="shared" si="2"/>
        <v>0</v>
      </c>
      <c r="P17" s="10">
        <f t="shared" si="3"/>
        <v>0</v>
      </c>
    </row>
    <row r="18" spans="1:16" ht="25.5" x14ac:dyDescent="0.2">
      <c r="A18" s="8">
        <v>6</v>
      </c>
      <c r="B18" s="8"/>
      <c r="C18" s="28" t="s">
        <v>48</v>
      </c>
      <c r="D18" s="10" t="s">
        <v>34</v>
      </c>
      <c r="E18" s="11">
        <v>2</v>
      </c>
      <c r="F18" s="10"/>
      <c r="G18" s="10"/>
      <c r="H18" s="10"/>
      <c r="I18" s="10"/>
      <c r="J18" s="10"/>
      <c r="K18" s="10"/>
      <c r="L18" s="10">
        <f t="shared" ref="L18" si="11">ROUND(E18*F18,2)</f>
        <v>0</v>
      </c>
      <c r="M18" s="10">
        <f>ROUND(H18*E18,2)</f>
        <v>0</v>
      </c>
      <c r="N18" s="10">
        <f t="shared" ref="N18" si="12">ROUND(I18*E18,2)</f>
        <v>0</v>
      </c>
      <c r="O18" s="10">
        <f t="shared" ref="O18" si="13">ROUND(J18*E18,2)</f>
        <v>0</v>
      </c>
      <c r="P18" s="10">
        <f t="shared" ref="P18" si="14">SUM(M18:O18)</f>
        <v>0</v>
      </c>
    </row>
    <row r="19" spans="1:16" ht="38.25" x14ac:dyDescent="0.2">
      <c r="A19" s="8">
        <v>7</v>
      </c>
      <c r="B19" s="8"/>
      <c r="C19" s="28" t="s">
        <v>36</v>
      </c>
      <c r="D19" s="10" t="s">
        <v>35</v>
      </c>
      <c r="E19" s="34">
        <v>27.1</v>
      </c>
      <c r="F19" s="10"/>
      <c r="G19" s="10"/>
      <c r="H19" s="10"/>
      <c r="I19" s="10"/>
      <c r="J19" s="10"/>
      <c r="K19" s="10"/>
      <c r="L19" s="10">
        <f t="shared" ref="L19" si="15">ROUND(E19*F19,2)</f>
        <v>0</v>
      </c>
      <c r="M19" s="10">
        <f t="shared" ref="M19" si="16">ROUND(H19*E19,2)</f>
        <v>0</v>
      </c>
      <c r="N19" s="10">
        <f t="shared" ref="N19" si="17">ROUND(I19*E19,2)</f>
        <v>0</v>
      </c>
      <c r="O19" s="10">
        <f t="shared" ref="O19" si="18">ROUND(J19*E19,2)</f>
        <v>0</v>
      </c>
      <c r="P19" s="10">
        <f t="shared" ref="P19" si="19">SUM(M19:O19)</f>
        <v>0</v>
      </c>
    </row>
    <row r="20" spans="1:16" ht="25.5" x14ac:dyDescent="0.2">
      <c r="A20" s="8">
        <v>8</v>
      </c>
      <c r="B20" s="8"/>
      <c r="C20" s="28" t="s">
        <v>37</v>
      </c>
      <c r="D20" s="10" t="s">
        <v>35</v>
      </c>
      <c r="E20" s="11">
        <v>83</v>
      </c>
      <c r="F20" s="10"/>
      <c r="G20" s="10"/>
      <c r="H20" s="10"/>
      <c r="I20" s="10"/>
      <c r="J20" s="10"/>
      <c r="K20" s="10"/>
      <c r="L20" s="10">
        <f t="shared" ref="L20" si="20">ROUND(E20*F20,2)</f>
        <v>0</v>
      </c>
      <c r="M20" s="10">
        <f t="shared" ref="M20" si="21">ROUND(H20*E20,2)</f>
        <v>0</v>
      </c>
      <c r="N20" s="10">
        <f t="shared" ref="N20" si="22">ROUND(I20*E20,2)</f>
        <v>0</v>
      </c>
      <c r="O20" s="10">
        <f t="shared" ref="O20" si="23">ROUND(J20*E20,2)</f>
        <v>0</v>
      </c>
      <c r="P20" s="10">
        <f t="shared" ref="P20" si="24">SUM(M20:O20)</f>
        <v>0</v>
      </c>
    </row>
    <row r="21" spans="1:16" x14ac:dyDescent="0.2">
      <c r="A21" s="8">
        <v>9</v>
      </c>
      <c r="B21" s="8"/>
      <c r="C21" s="28" t="s">
        <v>38</v>
      </c>
      <c r="D21" s="10" t="s">
        <v>30</v>
      </c>
      <c r="E21" s="11">
        <v>1</v>
      </c>
      <c r="F21" s="10"/>
      <c r="G21" s="10"/>
      <c r="H21" s="10"/>
      <c r="I21" s="10"/>
      <c r="J21" s="10"/>
      <c r="K21" s="10"/>
      <c r="L21" s="10">
        <f t="shared" ref="L21:L33" si="25">ROUND(E21*F21,2)</f>
        <v>0</v>
      </c>
      <c r="M21" s="10">
        <f t="shared" ref="M21:M33" si="26">ROUND(H21*E21,2)</f>
        <v>0</v>
      </c>
      <c r="N21" s="10">
        <f t="shared" ref="N21:N33" si="27">ROUND(I21*E21,2)</f>
        <v>0</v>
      </c>
      <c r="O21" s="10">
        <f t="shared" ref="O21:O33" si="28">ROUND(J21*E21,2)</f>
        <v>0</v>
      </c>
      <c r="P21" s="10">
        <f t="shared" ref="P21:P33" si="29">SUM(M21:O21)</f>
        <v>0</v>
      </c>
    </row>
    <row r="22" spans="1:16" x14ac:dyDescent="0.2">
      <c r="A22" s="8">
        <v>10</v>
      </c>
      <c r="B22" s="8"/>
      <c r="C22" s="28" t="s">
        <v>40</v>
      </c>
      <c r="D22" s="10" t="s">
        <v>35</v>
      </c>
      <c r="E22" s="34">
        <v>27.1</v>
      </c>
      <c r="F22" s="10"/>
      <c r="G22" s="10"/>
      <c r="H22" s="10"/>
      <c r="I22" s="10"/>
      <c r="J22" s="10"/>
      <c r="K22" s="10"/>
      <c r="L22" s="10">
        <f t="shared" si="25"/>
        <v>0</v>
      </c>
      <c r="M22" s="10">
        <f t="shared" si="26"/>
        <v>0</v>
      </c>
      <c r="N22" s="10">
        <f t="shared" si="27"/>
        <v>0</v>
      </c>
      <c r="O22" s="10">
        <f t="shared" si="28"/>
        <v>0</v>
      </c>
      <c r="P22" s="10">
        <f t="shared" si="29"/>
        <v>0</v>
      </c>
    </row>
    <row r="23" spans="1:16" ht="25.5" x14ac:dyDescent="0.2">
      <c r="A23" s="8">
        <v>11</v>
      </c>
      <c r="B23" s="8"/>
      <c r="C23" s="28" t="s">
        <v>41</v>
      </c>
      <c r="D23" s="10" t="s">
        <v>35</v>
      </c>
      <c r="E23" s="11">
        <v>83</v>
      </c>
      <c r="F23" s="10"/>
      <c r="G23" s="10"/>
      <c r="H23" s="10"/>
      <c r="I23" s="10"/>
      <c r="J23" s="10"/>
      <c r="K23" s="10"/>
      <c r="L23" s="10">
        <f t="shared" si="25"/>
        <v>0</v>
      </c>
      <c r="M23" s="10">
        <f t="shared" si="26"/>
        <v>0</v>
      </c>
      <c r="N23" s="10">
        <f t="shared" si="27"/>
        <v>0</v>
      </c>
      <c r="O23" s="10">
        <f t="shared" si="28"/>
        <v>0</v>
      </c>
      <c r="P23" s="10">
        <f t="shared" si="29"/>
        <v>0</v>
      </c>
    </row>
    <row r="24" spans="1:16" ht="38.25" x14ac:dyDescent="0.2">
      <c r="A24" s="8">
        <v>12</v>
      </c>
      <c r="B24" s="8"/>
      <c r="C24" s="28" t="s">
        <v>42</v>
      </c>
      <c r="D24" s="10" t="s">
        <v>35</v>
      </c>
      <c r="E24" s="34">
        <v>21.1</v>
      </c>
      <c r="F24" s="10"/>
      <c r="G24" s="10"/>
      <c r="H24" s="10"/>
      <c r="I24" s="10"/>
      <c r="J24" s="10"/>
      <c r="K24" s="10"/>
      <c r="L24" s="10">
        <f t="shared" si="25"/>
        <v>0</v>
      </c>
      <c r="M24" s="10">
        <f t="shared" si="26"/>
        <v>0</v>
      </c>
      <c r="N24" s="10">
        <f t="shared" si="27"/>
        <v>0</v>
      </c>
      <c r="O24" s="10">
        <f t="shared" si="28"/>
        <v>0</v>
      </c>
      <c r="P24" s="10">
        <f t="shared" si="29"/>
        <v>0</v>
      </c>
    </row>
    <row r="25" spans="1:16" ht="51" x14ac:dyDescent="0.2">
      <c r="A25" s="8">
        <v>13</v>
      </c>
      <c r="B25" s="8"/>
      <c r="C25" s="28" t="s">
        <v>44</v>
      </c>
      <c r="D25" s="10" t="s">
        <v>35</v>
      </c>
      <c r="E25" s="11">
        <v>87</v>
      </c>
      <c r="F25" s="10"/>
      <c r="G25" s="10"/>
      <c r="H25" s="10"/>
      <c r="I25" s="10"/>
      <c r="J25" s="10"/>
      <c r="K25" s="10"/>
      <c r="L25" s="10">
        <f t="shared" si="25"/>
        <v>0</v>
      </c>
      <c r="M25" s="10">
        <f t="shared" si="26"/>
        <v>0</v>
      </c>
      <c r="N25" s="10">
        <f t="shared" si="27"/>
        <v>0</v>
      </c>
      <c r="O25" s="10">
        <f t="shared" si="28"/>
        <v>0</v>
      </c>
      <c r="P25" s="10">
        <f t="shared" si="29"/>
        <v>0</v>
      </c>
    </row>
    <row r="26" spans="1:16" ht="25.5" x14ac:dyDescent="0.2">
      <c r="A26" s="8">
        <v>14</v>
      </c>
      <c r="B26" s="8"/>
      <c r="C26" s="28" t="s">
        <v>43</v>
      </c>
      <c r="D26" s="10" t="s">
        <v>34</v>
      </c>
      <c r="E26" s="11">
        <v>2</v>
      </c>
      <c r="F26" s="10"/>
      <c r="G26" s="10"/>
      <c r="H26" s="10"/>
      <c r="I26" s="10"/>
      <c r="J26" s="10"/>
      <c r="K26" s="10"/>
      <c r="L26" s="10">
        <f t="shared" ref="L26" si="30">ROUND(E26*F26,2)</f>
        <v>0</v>
      </c>
      <c r="M26" s="10">
        <f t="shared" ref="M26" si="31">ROUND(H26*E26,2)</f>
        <v>0</v>
      </c>
      <c r="N26" s="10">
        <f t="shared" ref="N26" si="32">ROUND(I26*E26,2)</f>
        <v>0</v>
      </c>
      <c r="O26" s="10">
        <f t="shared" ref="O26" si="33">ROUND(J26*E26,2)</f>
        <v>0</v>
      </c>
      <c r="P26" s="10">
        <f t="shared" ref="P26" si="34">SUM(M26:O26)</f>
        <v>0</v>
      </c>
    </row>
    <row r="27" spans="1:16" ht="25.5" x14ac:dyDescent="0.2">
      <c r="A27" s="8">
        <v>15</v>
      </c>
      <c r="B27" s="8"/>
      <c r="C27" s="47" t="s">
        <v>75</v>
      </c>
      <c r="D27" s="10" t="s">
        <v>35</v>
      </c>
      <c r="E27" s="34">
        <v>25.6</v>
      </c>
      <c r="F27" s="10"/>
      <c r="G27" s="10"/>
      <c r="H27" s="10"/>
      <c r="I27" s="10"/>
      <c r="J27" s="10"/>
      <c r="K27" s="10"/>
      <c r="L27" s="10">
        <f t="shared" si="25"/>
        <v>0</v>
      </c>
      <c r="M27" s="10">
        <f t="shared" si="26"/>
        <v>0</v>
      </c>
      <c r="N27" s="10">
        <f t="shared" si="27"/>
        <v>0</v>
      </c>
      <c r="O27" s="10">
        <f t="shared" si="28"/>
        <v>0</v>
      </c>
      <c r="P27" s="10">
        <f t="shared" si="29"/>
        <v>0</v>
      </c>
    </row>
    <row r="28" spans="1:16" x14ac:dyDescent="0.2">
      <c r="A28" s="8">
        <v>16</v>
      </c>
      <c r="B28" s="8"/>
      <c r="C28" s="47" t="s">
        <v>46</v>
      </c>
      <c r="D28" s="10" t="s">
        <v>47</v>
      </c>
      <c r="E28" s="11">
        <v>28</v>
      </c>
      <c r="F28" s="10"/>
      <c r="G28" s="10"/>
      <c r="H28" s="10"/>
      <c r="I28" s="10"/>
      <c r="J28" s="10"/>
      <c r="K28" s="10"/>
      <c r="L28" s="10">
        <f t="shared" ref="L28" si="35">ROUND(E28*F28,2)</f>
        <v>0</v>
      </c>
      <c r="M28" s="10">
        <f t="shared" ref="M28" si="36">ROUND(H28*E28,2)</f>
        <v>0</v>
      </c>
      <c r="N28" s="10">
        <f t="shared" ref="N28" si="37">ROUND(I28*E28,2)</f>
        <v>0</v>
      </c>
      <c r="O28" s="10">
        <f t="shared" ref="O28" si="38">ROUND(J28*E28,2)</f>
        <v>0</v>
      </c>
      <c r="P28" s="10">
        <f t="shared" ref="P28" si="39">SUM(M28:O28)</f>
        <v>0</v>
      </c>
    </row>
    <row r="29" spans="1:16" ht="25.5" x14ac:dyDescent="0.2">
      <c r="A29" s="8">
        <v>17</v>
      </c>
      <c r="B29" s="8"/>
      <c r="C29" s="47" t="s">
        <v>73</v>
      </c>
      <c r="D29" s="10" t="s">
        <v>35</v>
      </c>
      <c r="E29" s="11">
        <v>3</v>
      </c>
      <c r="F29" s="10"/>
      <c r="G29" s="10"/>
      <c r="H29" s="10"/>
      <c r="I29" s="10"/>
      <c r="J29" s="10"/>
      <c r="K29" s="10"/>
      <c r="L29" s="10">
        <f t="shared" si="25"/>
        <v>0</v>
      </c>
      <c r="M29" s="10">
        <f t="shared" si="26"/>
        <v>0</v>
      </c>
      <c r="N29" s="10">
        <f t="shared" si="27"/>
        <v>0</v>
      </c>
      <c r="O29" s="10">
        <f t="shared" si="28"/>
        <v>0</v>
      </c>
      <c r="P29" s="10">
        <f t="shared" si="29"/>
        <v>0</v>
      </c>
    </row>
    <row r="30" spans="1:16" ht="25.5" x14ac:dyDescent="0.2">
      <c r="A30" s="8">
        <v>18</v>
      </c>
      <c r="B30" s="8"/>
      <c r="C30" s="28" t="s">
        <v>69</v>
      </c>
      <c r="D30" s="10" t="s">
        <v>35</v>
      </c>
      <c r="E30" s="11">
        <v>6</v>
      </c>
      <c r="F30" s="10"/>
      <c r="G30" s="10"/>
      <c r="H30" s="10"/>
      <c r="I30" s="10"/>
      <c r="J30" s="10"/>
      <c r="K30" s="10"/>
      <c r="L30" s="10">
        <f t="shared" ref="L30" si="40">ROUND(E30*F30,2)</f>
        <v>0</v>
      </c>
      <c r="M30" s="10">
        <f t="shared" ref="M30" si="41">ROUND(H30*E30,2)</f>
        <v>0</v>
      </c>
      <c r="N30" s="10">
        <f t="shared" ref="N30" si="42">ROUND(I30*E30,2)</f>
        <v>0</v>
      </c>
      <c r="O30" s="10">
        <f t="shared" ref="O30" si="43">ROUND(J30*E30,2)</f>
        <v>0</v>
      </c>
      <c r="P30" s="10">
        <f t="shared" ref="P30" si="44">SUM(M30:O30)</f>
        <v>0</v>
      </c>
    </row>
    <row r="31" spans="1:16" ht="51" x14ac:dyDescent="0.2">
      <c r="A31" s="8">
        <v>19</v>
      </c>
      <c r="B31" s="8"/>
      <c r="C31" s="28" t="s">
        <v>70</v>
      </c>
      <c r="D31" s="10" t="s">
        <v>35</v>
      </c>
      <c r="E31" s="11">
        <v>6</v>
      </c>
      <c r="F31" s="10"/>
      <c r="G31" s="10"/>
      <c r="H31" s="10"/>
      <c r="I31" s="10"/>
      <c r="J31" s="10"/>
      <c r="K31" s="10"/>
      <c r="L31" s="10">
        <f t="shared" ref="L31" si="45">ROUND(E31*F31,2)</f>
        <v>0</v>
      </c>
      <c r="M31" s="10">
        <f t="shared" ref="M31" si="46">ROUND(H31*E31,2)</f>
        <v>0</v>
      </c>
      <c r="N31" s="10">
        <f t="shared" ref="N31" si="47">ROUND(I31*E31,2)</f>
        <v>0</v>
      </c>
      <c r="O31" s="10">
        <f t="shared" ref="O31" si="48">ROUND(J31*E31,2)</f>
        <v>0</v>
      </c>
      <c r="P31" s="10">
        <f t="shared" ref="P31" si="49">SUM(M31:O31)</f>
        <v>0</v>
      </c>
    </row>
    <row r="32" spans="1:16" ht="25.5" x14ac:dyDescent="0.2">
      <c r="A32" s="8">
        <v>20</v>
      </c>
      <c r="B32" s="8"/>
      <c r="C32" s="28" t="s">
        <v>71</v>
      </c>
      <c r="D32" s="10" t="s">
        <v>35</v>
      </c>
      <c r="E32" s="11">
        <v>3</v>
      </c>
      <c r="F32" s="10"/>
      <c r="G32" s="10"/>
      <c r="H32" s="10"/>
      <c r="I32" s="10"/>
      <c r="J32" s="10"/>
      <c r="K32" s="10"/>
      <c r="L32" s="10">
        <f t="shared" si="25"/>
        <v>0</v>
      </c>
      <c r="M32" s="10">
        <f t="shared" si="26"/>
        <v>0</v>
      </c>
      <c r="N32" s="10">
        <f t="shared" si="27"/>
        <v>0</v>
      </c>
      <c r="O32" s="10">
        <f t="shared" si="28"/>
        <v>0</v>
      </c>
      <c r="P32" s="10">
        <f t="shared" si="29"/>
        <v>0</v>
      </c>
    </row>
    <row r="33" spans="1:16" ht="25.5" x14ac:dyDescent="0.2">
      <c r="A33" s="8">
        <v>21</v>
      </c>
      <c r="B33" s="8"/>
      <c r="C33" s="28" t="s">
        <v>45</v>
      </c>
      <c r="D33" s="10" t="s">
        <v>35</v>
      </c>
      <c r="E33" s="11">
        <v>6</v>
      </c>
      <c r="F33" s="10"/>
      <c r="G33" s="10"/>
      <c r="H33" s="10"/>
      <c r="I33" s="10"/>
      <c r="J33" s="10"/>
      <c r="K33" s="10"/>
      <c r="L33" s="10">
        <f t="shared" si="25"/>
        <v>0</v>
      </c>
      <c r="M33" s="10">
        <f t="shared" si="26"/>
        <v>0</v>
      </c>
      <c r="N33" s="10">
        <f t="shared" si="27"/>
        <v>0</v>
      </c>
      <c r="O33" s="10">
        <f t="shared" si="28"/>
        <v>0</v>
      </c>
      <c r="P33" s="10">
        <f t="shared" si="29"/>
        <v>0</v>
      </c>
    </row>
    <row r="34" spans="1:16" x14ac:dyDescent="0.2">
      <c r="A34" s="8"/>
      <c r="B34" s="8"/>
      <c r="C34" s="41" t="s">
        <v>49</v>
      </c>
      <c r="D34" s="42"/>
      <c r="E34" s="43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ht="25.5" x14ac:dyDescent="0.2">
      <c r="A35" s="8">
        <v>22</v>
      </c>
      <c r="B35" s="8"/>
      <c r="C35" s="28" t="s">
        <v>50</v>
      </c>
      <c r="D35" s="10" t="s">
        <v>30</v>
      </c>
      <c r="E35" s="11">
        <v>1</v>
      </c>
      <c r="F35" s="10"/>
      <c r="G35" s="10"/>
      <c r="H35" s="10"/>
      <c r="I35" s="10"/>
      <c r="J35" s="10"/>
      <c r="K35" s="10"/>
      <c r="L35" s="10">
        <f t="shared" ref="L35:L46" si="50">ROUND(E35*F35,2)</f>
        <v>0</v>
      </c>
      <c r="M35" s="10">
        <f t="shared" ref="M35:M46" si="51">ROUND(H35*E35,2)</f>
        <v>0</v>
      </c>
      <c r="N35" s="50">
        <f>ROUND(I35*E35,2)</f>
        <v>0</v>
      </c>
      <c r="O35" s="10">
        <f t="shared" ref="O35:O46" si="52">ROUND(J35*E35,2)</f>
        <v>0</v>
      </c>
      <c r="P35" s="10">
        <f t="shared" ref="P35:P46" si="53">SUM(M35:O35)</f>
        <v>0</v>
      </c>
    </row>
    <row r="36" spans="1:16" x14ac:dyDescent="0.2">
      <c r="A36" s="8">
        <v>23</v>
      </c>
      <c r="B36" s="8"/>
      <c r="C36" s="28" t="s">
        <v>51</v>
      </c>
      <c r="D36" s="10" t="s">
        <v>34</v>
      </c>
      <c r="E36" s="11">
        <v>1</v>
      </c>
      <c r="F36" s="10"/>
      <c r="G36" s="10"/>
      <c r="H36" s="10"/>
      <c r="I36" s="10"/>
      <c r="J36" s="10"/>
      <c r="K36" s="10"/>
      <c r="L36" s="10">
        <f t="shared" si="50"/>
        <v>0</v>
      </c>
      <c r="M36" s="10">
        <f t="shared" si="51"/>
        <v>0</v>
      </c>
      <c r="N36" s="10">
        <f t="shared" ref="N36:N44" si="54">ROUND(I36*E36,2)</f>
        <v>0</v>
      </c>
      <c r="O36" s="10">
        <f t="shared" si="52"/>
        <v>0</v>
      </c>
      <c r="P36" s="10">
        <f t="shared" si="53"/>
        <v>0</v>
      </c>
    </row>
    <row r="37" spans="1:16" ht="38.25" x14ac:dyDescent="0.2">
      <c r="A37" s="8">
        <v>24</v>
      </c>
      <c r="B37" s="8"/>
      <c r="C37" s="28" t="s">
        <v>77</v>
      </c>
      <c r="D37" s="10" t="s">
        <v>47</v>
      </c>
      <c r="E37" s="11">
        <v>180</v>
      </c>
      <c r="F37" s="10"/>
      <c r="G37" s="10"/>
      <c r="H37" s="10"/>
      <c r="I37" s="10"/>
      <c r="J37" s="10"/>
      <c r="K37" s="10"/>
      <c r="L37" s="10">
        <f t="shared" si="50"/>
        <v>0</v>
      </c>
      <c r="M37" s="10">
        <f t="shared" si="51"/>
        <v>0</v>
      </c>
      <c r="N37" s="10">
        <f t="shared" si="54"/>
        <v>0</v>
      </c>
      <c r="O37" s="10">
        <f t="shared" si="52"/>
        <v>0</v>
      </c>
      <c r="P37" s="10">
        <f t="shared" si="53"/>
        <v>0</v>
      </c>
    </row>
    <row r="38" spans="1:16" x14ac:dyDescent="0.2">
      <c r="A38" s="8">
        <v>25</v>
      </c>
      <c r="B38" s="8"/>
      <c r="C38" s="28" t="s">
        <v>52</v>
      </c>
      <c r="D38" s="10" t="s">
        <v>33</v>
      </c>
      <c r="E38" s="11">
        <v>4</v>
      </c>
      <c r="F38" s="10"/>
      <c r="G38" s="10"/>
      <c r="H38" s="10"/>
      <c r="I38" s="10"/>
      <c r="J38" s="10"/>
      <c r="K38" s="10"/>
      <c r="L38" s="10">
        <f t="shared" si="50"/>
        <v>0</v>
      </c>
      <c r="M38" s="10">
        <f t="shared" si="51"/>
        <v>0</v>
      </c>
      <c r="N38" s="10">
        <f t="shared" si="54"/>
        <v>0</v>
      </c>
      <c r="O38" s="10">
        <f t="shared" si="52"/>
        <v>0</v>
      </c>
      <c r="P38" s="10">
        <f t="shared" si="53"/>
        <v>0</v>
      </c>
    </row>
    <row r="39" spans="1:16" x14ac:dyDescent="0.2">
      <c r="A39" s="8">
        <v>26</v>
      </c>
      <c r="B39" s="8"/>
      <c r="C39" s="28" t="s">
        <v>53</v>
      </c>
      <c r="D39" s="10" t="s">
        <v>33</v>
      </c>
      <c r="E39" s="11">
        <v>7</v>
      </c>
      <c r="F39" s="10"/>
      <c r="G39" s="10"/>
      <c r="H39" s="10"/>
      <c r="I39" s="10"/>
      <c r="J39" s="10"/>
      <c r="K39" s="10"/>
      <c r="L39" s="10">
        <f t="shared" si="50"/>
        <v>0</v>
      </c>
      <c r="M39" s="10">
        <f t="shared" si="51"/>
        <v>0</v>
      </c>
      <c r="N39" s="10">
        <f t="shared" si="54"/>
        <v>0</v>
      </c>
      <c r="O39" s="10">
        <f t="shared" si="52"/>
        <v>0</v>
      </c>
      <c r="P39" s="10">
        <f t="shared" si="53"/>
        <v>0</v>
      </c>
    </row>
    <row r="40" spans="1:16" x14ac:dyDescent="0.2">
      <c r="A40" s="8">
        <v>27</v>
      </c>
      <c r="B40" s="8"/>
      <c r="C40" s="28" t="s">
        <v>54</v>
      </c>
      <c r="D40" s="10" t="s">
        <v>34</v>
      </c>
      <c r="E40" s="11">
        <v>4</v>
      </c>
      <c r="F40" s="10"/>
      <c r="G40" s="10"/>
      <c r="H40" s="10"/>
      <c r="I40" s="10"/>
      <c r="J40" s="10"/>
      <c r="K40" s="10"/>
      <c r="L40" s="10">
        <f t="shared" si="50"/>
        <v>0</v>
      </c>
      <c r="M40" s="10">
        <f t="shared" si="51"/>
        <v>0</v>
      </c>
      <c r="N40" s="10">
        <f t="shared" si="54"/>
        <v>0</v>
      </c>
      <c r="O40" s="10">
        <f t="shared" si="52"/>
        <v>0</v>
      </c>
      <c r="P40" s="10">
        <f t="shared" si="53"/>
        <v>0</v>
      </c>
    </row>
    <row r="41" spans="1:16" x14ac:dyDescent="0.2">
      <c r="A41" s="8"/>
      <c r="B41" s="8"/>
      <c r="C41" s="41" t="s">
        <v>56</v>
      </c>
      <c r="D41" s="42"/>
      <c r="E41" s="43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s="45" customFormat="1" ht="25.5" x14ac:dyDescent="0.2">
      <c r="A42" s="44">
        <v>28</v>
      </c>
      <c r="B42" s="44"/>
      <c r="C42" s="35" t="s">
        <v>68</v>
      </c>
      <c r="D42" s="32" t="s">
        <v>47</v>
      </c>
      <c r="E42" s="46">
        <v>2.6</v>
      </c>
      <c r="F42" s="32"/>
      <c r="G42" s="32"/>
      <c r="H42" s="10"/>
      <c r="I42" s="32"/>
      <c r="J42" s="10"/>
      <c r="K42" s="10"/>
      <c r="L42" s="10">
        <f t="shared" ref="L42" si="55">ROUND(E42*F42,2)</f>
        <v>0</v>
      </c>
      <c r="M42" s="10">
        <f t="shared" ref="M42" si="56">ROUND(H42*E42,2)</f>
        <v>0</v>
      </c>
      <c r="N42" s="10">
        <f t="shared" ref="N42" si="57">ROUND(I42*E42,2)</f>
        <v>0</v>
      </c>
      <c r="O42" s="10">
        <f t="shared" ref="O42" si="58">ROUND(J42*E42,2)</f>
        <v>0</v>
      </c>
      <c r="P42" s="10">
        <f t="shared" ref="P42" si="59">SUM(M42:O42)</f>
        <v>0</v>
      </c>
    </row>
    <row r="43" spans="1:16" ht="38.25" x14ac:dyDescent="0.2">
      <c r="A43" s="8">
        <v>29</v>
      </c>
      <c r="B43" s="8"/>
      <c r="C43" s="28" t="s">
        <v>55</v>
      </c>
      <c r="D43" s="10" t="s">
        <v>34</v>
      </c>
      <c r="E43" s="11">
        <v>1</v>
      </c>
      <c r="F43" s="10"/>
      <c r="G43" s="10"/>
      <c r="H43" s="10"/>
      <c r="I43" s="10"/>
      <c r="J43" s="10"/>
      <c r="K43" s="10"/>
      <c r="L43" s="10">
        <f t="shared" si="50"/>
        <v>0</v>
      </c>
      <c r="M43" s="10">
        <f t="shared" si="51"/>
        <v>0</v>
      </c>
      <c r="N43" s="10">
        <f t="shared" si="54"/>
        <v>0</v>
      </c>
      <c r="O43" s="10">
        <f t="shared" si="52"/>
        <v>0</v>
      </c>
      <c r="P43" s="10">
        <f t="shared" si="53"/>
        <v>0</v>
      </c>
    </row>
    <row r="44" spans="1:16" ht="25.5" x14ac:dyDescent="0.2">
      <c r="A44" s="8">
        <v>30</v>
      </c>
      <c r="B44" s="8"/>
      <c r="C44" s="28" t="s">
        <v>67</v>
      </c>
      <c r="D44" s="10" t="s">
        <v>34</v>
      </c>
      <c r="E44" s="11">
        <v>1</v>
      </c>
      <c r="F44" s="10"/>
      <c r="G44" s="10"/>
      <c r="H44" s="10"/>
      <c r="I44" s="10"/>
      <c r="J44" s="10"/>
      <c r="K44" s="10"/>
      <c r="L44" s="10">
        <f t="shared" si="50"/>
        <v>0</v>
      </c>
      <c r="M44" s="10">
        <f t="shared" si="51"/>
        <v>0</v>
      </c>
      <c r="N44" s="10">
        <f t="shared" si="54"/>
        <v>0</v>
      </c>
      <c r="O44" s="10">
        <f t="shared" si="52"/>
        <v>0</v>
      </c>
      <c r="P44" s="10">
        <f t="shared" si="53"/>
        <v>0</v>
      </c>
    </row>
    <row r="45" spans="1:16" x14ac:dyDescent="0.2">
      <c r="A45" s="8"/>
      <c r="B45" s="8"/>
      <c r="C45" s="41" t="s">
        <v>57</v>
      </c>
      <c r="D45" s="42"/>
      <c r="E45" s="4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ht="17.25" customHeight="1" x14ac:dyDescent="0.2">
      <c r="A46" s="8">
        <v>31</v>
      </c>
      <c r="B46" s="8"/>
      <c r="C46" s="28" t="s">
        <v>59</v>
      </c>
      <c r="D46" s="10" t="s">
        <v>33</v>
      </c>
      <c r="E46" s="11">
        <v>2</v>
      </c>
      <c r="F46" s="10"/>
      <c r="G46" s="10"/>
      <c r="H46" s="10"/>
      <c r="I46" s="10"/>
      <c r="J46" s="10"/>
      <c r="K46" s="10"/>
      <c r="L46" s="10">
        <f t="shared" si="50"/>
        <v>0</v>
      </c>
      <c r="M46" s="10">
        <f t="shared" si="51"/>
        <v>0</v>
      </c>
      <c r="N46" s="50">
        <f t="shared" ref="N46:N52" si="60">ROUND(I46*E46,2)</f>
        <v>0</v>
      </c>
      <c r="O46" s="10">
        <f t="shared" si="52"/>
        <v>0</v>
      </c>
      <c r="P46" s="10">
        <f t="shared" si="53"/>
        <v>0</v>
      </c>
    </row>
    <row r="47" spans="1:16" x14ac:dyDescent="0.2">
      <c r="A47" s="8">
        <v>32</v>
      </c>
      <c r="B47" s="8"/>
      <c r="C47" s="28" t="s">
        <v>58</v>
      </c>
      <c r="D47" s="10" t="s">
        <v>33</v>
      </c>
      <c r="E47" s="11">
        <v>1</v>
      </c>
      <c r="F47" s="10"/>
      <c r="G47" s="10"/>
      <c r="H47" s="10"/>
      <c r="I47" s="10"/>
      <c r="J47" s="10"/>
      <c r="K47" s="10"/>
      <c r="L47" s="10">
        <f t="shared" ref="L47:L52" si="61">ROUND(E47*F47,2)</f>
        <v>0</v>
      </c>
      <c r="M47" s="10">
        <f t="shared" ref="M47:M52" si="62">ROUND(H47*E47,2)</f>
        <v>0</v>
      </c>
      <c r="N47" s="50">
        <f t="shared" si="60"/>
        <v>0</v>
      </c>
      <c r="O47" s="10">
        <f t="shared" ref="O47:O52" si="63">ROUND(J47*E47,2)</f>
        <v>0</v>
      </c>
      <c r="P47" s="10">
        <f t="shared" ref="P47:P52" si="64">SUM(M47:O47)</f>
        <v>0</v>
      </c>
    </row>
    <row r="48" spans="1:16" ht="39.75" customHeight="1" x14ac:dyDescent="0.2">
      <c r="A48" s="8">
        <v>33</v>
      </c>
      <c r="B48" s="8"/>
      <c r="C48" s="28" t="s">
        <v>78</v>
      </c>
      <c r="D48" s="10" t="s">
        <v>34</v>
      </c>
      <c r="E48" s="11">
        <v>1</v>
      </c>
      <c r="F48" s="10"/>
      <c r="G48" s="10"/>
      <c r="H48" s="10"/>
      <c r="I48" s="10"/>
      <c r="J48" s="10"/>
      <c r="K48" s="10"/>
      <c r="L48" s="10">
        <f t="shared" si="61"/>
        <v>0</v>
      </c>
      <c r="M48" s="10">
        <f t="shared" si="62"/>
        <v>0</v>
      </c>
      <c r="N48" s="10">
        <f t="shared" si="60"/>
        <v>0</v>
      </c>
      <c r="O48" s="10">
        <f t="shared" si="63"/>
        <v>0</v>
      </c>
      <c r="P48" s="10">
        <f t="shared" si="64"/>
        <v>0</v>
      </c>
    </row>
    <row r="49" spans="1:16" ht="30" customHeight="1" x14ac:dyDescent="0.2">
      <c r="A49" s="8">
        <v>34</v>
      </c>
      <c r="B49" s="8"/>
      <c r="C49" s="28" t="s">
        <v>76</v>
      </c>
      <c r="D49" s="10" t="s">
        <v>34</v>
      </c>
      <c r="E49" s="11">
        <v>1</v>
      </c>
      <c r="F49" s="10"/>
      <c r="G49" s="10"/>
      <c r="H49" s="10"/>
      <c r="I49" s="10"/>
      <c r="J49" s="10"/>
      <c r="K49" s="10"/>
      <c r="L49" s="10">
        <f t="shared" si="61"/>
        <v>0</v>
      </c>
      <c r="M49" s="10">
        <f t="shared" si="62"/>
        <v>0</v>
      </c>
      <c r="N49" s="10">
        <f t="shared" si="60"/>
        <v>0</v>
      </c>
      <c r="O49" s="10">
        <f t="shared" si="63"/>
        <v>0</v>
      </c>
      <c r="P49" s="10">
        <f t="shared" si="64"/>
        <v>0</v>
      </c>
    </row>
    <row r="50" spans="1:16" ht="25.5" x14ac:dyDescent="0.2">
      <c r="A50" s="8">
        <v>35</v>
      </c>
      <c r="B50" s="8"/>
      <c r="C50" s="28" t="s">
        <v>72</v>
      </c>
      <c r="D50" s="10" t="s">
        <v>34</v>
      </c>
      <c r="E50" s="11">
        <v>1</v>
      </c>
      <c r="F50" s="10"/>
      <c r="G50" s="10"/>
      <c r="H50" s="10"/>
      <c r="I50" s="10"/>
      <c r="J50" s="10"/>
      <c r="K50" s="10"/>
      <c r="L50" s="10">
        <f t="shared" si="61"/>
        <v>0</v>
      </c>
      <c r="M50" s="10">
        <f t="shared" si="62"/>
        <v>0</v>
      </c>
      <c r="N50" s="10">
        <f t="shared" si="60"/>
        <v>0</v>
      </c>
      <c r="O50" s="10">
        <f t="shared" si="63"/>
        <v>0</v>
      </c>
      <c r="P50" s="10">
        <f t="shared" si="64"/>
        <v>0</v>
      </c>
    </row>
    <row r="51" spans="1:16" ht="25.5" x14ac:dyDescent="0.2">
      <c r="A51" s="8">
        <v>36</v>
      </c>
      <c r="B51" s="8"/>
      <c r="C51" s="28" t="s">
        <v>60</v>
      </c>
      <c r="D51" s="10" t="s">
        <v>33</v>
      </c>
      <c r="E51" s="11">
        <v>1</v>
      </c>
      <c r="F51" s="10"/>
      <c r="G51" s="10"/>
      <c r="H51" s="10"/>
      <c r="I51" s="10"/>
      <c r="J51" s="10"/>
      <c r="K51" s="10"/>
      <c r="L51" s="10">
        <f t="shared" si="61"/>
        <v>0</v>
      </c>
      <c r="M51" s="10">
        <f t="shared" si="62"/>
        <v>0</v>
      </c>
      <c r="N51" s="10">
        <f t="shared" si="60"/>
        <v>0</v>
      </c>
      <c r="O51" s="10">
        <f t="shared" si="63"/>
        <v>0</v>
      </c>
      <c r="P51" s="10">
        <f t="shared" si="64"/>
        <v>0</v>
      </c>
    </row>
    <row r="52" spans="1:16" x14ac:dyDescent="0.2">
      <c r="A52" s="8">
        <v>37</v>
      </c>
      <c r="B52" s="8"/>
      <c r="C52" s="28" t="s">
        <v>61</v>
      </c>
      <c r="D52" s="10" t="s">
        <v>34</v>
      </c>
      <c r="E52" s="11">
        <v>1</v>
      </c>
      <c r="F52" s="10"/>
      <c r="G52" s="10"/>
      <c r="H52" s="10"/>
      <c r="I52" s="10"/>
      <c r="J52" s="10"/>
      <c r="K52" s="10"/>
      <c r="L52" s="10">
        <f t="shared" si="61"/>
        <v>0</v>
      </c>
      <c r="M52" s="10">
        <f t="shared" si="62"/>
        <v>0</v>
      </c>
      <c r="N52" s="10">
        <f t="shared" si="60"/>
        <v>0</v>
      </c>
      <c r="O52" s="10">
        <f t="shared" si="63"/>
        <v>0</v>
      </c>
      <c r="P52" s="10">
        <f t="shared" si="64"/>
        <v>0</v>
      </c>
    </row>
    <row r="53" spans="1:16" x14ac:dyDescent="0.2">
      <c r="A53" s="8"/>
      <c r="B53" s="8"/>
      <c r="C53" s="41" t="s">
        <v>62</v>
      </c>
      <c r="D53" s="42"/>
      <c r="E53" s="43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16" ht="25.5" customHeight="1" x14ac:dyDescent="0.2">
      <c r="A54" s="8">
        <v>38</v>
      </c>
      <c r="B54" s="8"/>
      <c r="C54" s="28" t="s">
        <v>63</v>
      </c>
      <c r="D54" s="10" t="s">
        <v>33</v>
      </c>
      <c r="E54" s="11">
        <v>1</v>
      </c>
      <c r="F54" s="10"/>
      <c r="G54" s="10"/>
      <c r="H54" s="10"/>
      <c r="I54" s="10"/>
      <c r="J54" s="10"/>
      <c r="K54" s="10"/>
      <c r="L54" s="50">
        <f t="shared" ref="L54" si="65">ROUND(E54*F54,2)</f>
        <v>0</v>
      </c>
      <c r="M54" s="50">
        <f t="shared" ref="M54:M56" si="66">ROUND(H54*E54,2)</f>
        <v>0</v>
      </c>
      <c r="N54" s="50">
        <f t="shared" ref="N54" si="67">ROUND(I54*E54,2)</f>
        <v>0</v>
      </c>
      <c r="O54" s="50">
        <f t="shared" ref="O54:O56" si="68">ROUND(J54*E54,2)</f>
        <v>0</v>
      </c>
      <c r="P54" s="50">
        <f t="shared" ref="P54:P56" si="69">SUM(M54:O54)</f>
        <v>0</v>
      </c>
    </row>
    <row r="55" spans="1:16" x14ac:dyDescent="0.2">
      <c r="A55" s="8"/>
      <c r="B55" s="8"/>
      <c r="C55" s="41" t="s">
        <v>64</v>
      </c>
      <c r="D55" s="42"/>
      <c r="E55" s="43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16" x14ac:dyDescent="0.2">
      <c r="A56" s="8">
        <v>39</v>
      </c>
      <c r="B56" s="8"/>
      <c r="C56" s="35" t="s">
        <v>65</v>
      </c>
      <c r="D56" s="32" t="s">
        <v>66</v>
      </c>
      <c r="E56" s="33">
        <v>180</v>
      </c>
      <c r="F56" s="32"/>
      <c r="G56" s="10"/>
      <c r="H56" s="10"/>
      <c r="I56" s="32"/>
      <c r="J56" s="10"/>
      <c r="K56" s="10"/>
      <c r="L56" s="50">
        <f>ROUND(E56*F56,2)</f>
        <v>0</v>
      </c>
      <c r="M56" s="50">
        <f t="shared" si="66"/>
        <v>0</v>
      </c>
      <c r="N56" s="50">
        <f>ROUND(I56*E56,2)</f>
        <v>0</v>
      </c>
      <c r="O56" s="50">
        <f t="shared" si="68"/>
        <v>0</v>
      </c>
      <c r="P56" s="50">
        <f t="shared" si="69"/>
        <v>0</v>
      </c>
    </row>
    <row r="57" spans="1:16" x14ac:dyDescent="0.2">
      <c r="A57" s="8"/>
      <c r="B57" s="8"/>
      <c r="C57" s="9"/>
      <c r="D57" s="10"/>
      <c r="E57" s="11"/>
      <c r="F57" s="10"/>
      <c r="G57" s="10"/>
      <c r="H57" s="10"/>
      <c r="I57" s="10"/>
      <c r="J57" s="10"/>
      <c r="K57" s="10"/>
      <c r="L57" s="10">
        <f>SUM(L13:L56)</f>
        <v>0</v>
      </c>
      <c r="M57" s="10">
        <f>SUM(M13:M56)</f>
        <v>0</v>
      </c>
      <c r="N57" s="10">
        <f>SUM(N13:N56)</f>
        <v>0</v>
      </c>
      <c r="O57" s="10">
        <f>SUM(O13:O56)</f>
        <v>0</v>
      </c>
      <c r="P57" s="36">
        <f>SUM(M57:O57)</f>
        <v>0</v>
      </c>
    </row>
    <row r="58" spans="1:16" x14ac:dyDescent="0.2">
      <c r="A58" s="8"/>
      <c r="B58" s="8"/>
      <c r="C58" s="16" t="s">
        <v>19</v>
      </c>
      <c r="D58" s="12"/>
      <c r="E58" s="17"/>
      <c r="F58" s="14"/>
      <c r="G58" s="14"/>
      <c r="H58" s="14"/>
      <c r="I58" s="14"/>
      <c r="J58" s="14"/>
      <c r="K58" s="14"/>
      <c r="L58" s="14"/>
      <c r="M58" s="14"/>
      <c r="N58" s="14"/>
      <c r="O58" s="15"/>
      <c r="P58" s="10">
        <f>ROUND(P57*E58,2)</f>
        <v>0</v>
      </c>
    </row>
    <row r="59" spans="1:16" ht="25.5" x14ac:dyDescent="0.2">
      <c r="A59" s="8"/>
      <c r="B59" s="8"/>
      <c r="C59" s="30" t="s">
        <v>23</v>
      </c>
      <c r="D59" s="12"/>
      <c r="E59" s="27"/>
      <c r="F59" s="14"/>
      <c r="G59" s="14"/>
      <c r="H59" s="14"/>
      <c r="I59" s="14"/>
      <c r="J59" s="14"/>
      <c r="K59" s="14"/>
      <c r="L59" s="14"/>
      <c r="M59" s="14"/>
      <c r="N59" s="14"/>
      <c r="O59" s="15"/>
      <c r="P59" s="37">
        <f>SUM(P57:P58)</f>
        <v>0</v>
      </c>
    </row>
    <row r="60" spans="1:16" x14ac:dyDescent="0.2">
      <c r="A60" s="8"/>
      <c r="B60" s="8"/>
      <c r="C60" s="16" t="s">
        <v>20</v>
      </c>
      <c r="D60" s="12"/>
      <c r="E60" s="17"/>
      <c r="F60" s="14"/>
      <c r="G60" s="14"/>
      <c r="H60" s="14"/>
      <c r="I60" s="14"/>
      <c r="J60" s="14"/>
      <c r="K60" s="14"/>
      <c r="L60" s="14"/>
      <c r="M60" s="14"/>
      <c r="N60" s="14"/>
      <c r="O60" s="15"/>
      <c r="P60" s="10">
        <f>ROUND(P57*E60,2)</f>
        <v>0</v>
      </c>
    </row>
    <row r="61" spans="1:16" ht="12" customHeight="1" x14ac:dyDescent="0.2">
      <c r="A61" s="8"/>
      <c r="B61" s="8"/>
      <c r="C61" s="4" t="s">
        <v>21</v>
      </c>
      <c r="D61" s="12"/>
      <c r="E61" s="17"/>
      <c r="F61" s="14"/>
      <c r="G61" s="14"/>
      <c r="H61" s="14"/>
      <c r="I61" s="14"/>
      <c r="J61" s="14"/>
      <c r="K61" s="14"/>
      <c r="L61" s="14"/>
      <c r="M61" s="14"/>
      <c r="N61" s="14"/>
      <c r="O61" s="15"/>
      <c r="P61" s="10">
        <f>ROUND(P59*E61,2)</f>
        <v>0</v>
      </c>
    </row>
    <row r="62" spans="1:16" x14ac:dyDescent="0.2">
      <c r="A62" s="8"/>
      <c r="B62" s="8"/>
      <c r="C62" s="5" t="s">
        <v>7</v>
      </c>
      <c r="D62" s="12"/>
      <c r="E62" s="18"/>
      <c r="F62" s="14"/>
      <c r="G62" s="14"/>
      <c r="H62" s="14"/>
      <c r="I62" s="14"/>
      <c r="J62" s="14"/>
      <c r="K62" s="14"/>
      <c r="L62" s="14"/>
      <c r="M62" s="14"/>
      <c r="N62" s="14"/>
      <c r="O62" s="15"/>
      <c r="P62" s="29">
        <f>SUM(P59:P61)</f>
        <v>0</v>
      </c>
    </row>
    <row r="63" spans="1:16" hidden="1" x14ac:dyDescent="0.2">
      <c r="A63" s="8"/>
      <c r="B63" s="8"/>
      <c r="C63" s="6" t="s">
        <v>6</v>
      </c>
      <c r="D63" s="12"/>
      <c r="E63" s="19">
        <v>0.21</v>
      </c>
      <c r="F63" s="14"/>
      <c r="G63" s="14"/>
      <c r="H63" s="14"/>
      <c r="I63" s="14"/>
      <c r="J63" s="14"/>
      <c r="K63" s="14"/>
      <c r="L63" s="14"/>
      <c r="M63" s="14"/>
      <c r="N63" s="14"/>
      <c r="O63" s="15"/>
      <c r="P63" s="10">
        <f>P62*E63</f>
        <v>0</v>
      </c>
    </row>
    <row r="64" spans="1:16" hidden="1" x14ac:dyDescent="0.2">
      <c r="A64" s="8"/>
      <c r="B64" s="8"/>
      <c r="C64" s="5" t="s">
        <v>7</v>
      </c>
      <c r="D64" s="12"/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5"/>
      <c r="P64" s="38">
        <f>SUM(P62:P63)</f>
        <v>0</v>
      </c>
    </row>
    <row r="66" spans="3:16" ht="15" customHeight="1" x14ac:dyDescent="0.2">
      <c r="C66" s="49" t="s">
        <v>82</v>
      </c>
      <c r="H66" s="20"/>
      <c r="I66" s="20"/>
      <c r="J66" s="20"/>
      <c r="K66" s="20"/>
      <c r="L66" s="20"/>
      <c r="M66" s="20"/>
      <c r="N66" s="20"/>
      <c r="O66" s="20"/>
      <c r="P66" s="20"/>
    </row>
    <row r="67" spans="3:16" ht="19.5" customHeight="1" x14ac:dyDescent="0.2">
      <c r="C67" s="49" t="s">
        <v>83</v>
      </c>
      <c r="H67" s="31"/>
      <c r="I67" s="31"/>
      <c r="J67" s="31"/>
      <c r="K67" s="31"/>
      <c r="L67" s="31"/>
      <c r="M67" s="31"/>
      <c r="N67" s="31"/>
      <c r="O67" s="31"/>
      <c r="P67" s="20"/>
    </row>
    <row r="68" spans="3:16" x14ac:dyDescent="0.2"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49" t="s">
        <v>84</v>
      </c>
    </row>
    <row r="70" spans="3:16" x14ac:dyDescent="0.2">
      <c r="C70" s="49"/>
    </row>
  </sheetData>
  <mergeCells count="16">
    <mergeCell ref="A6:K6"/>
    <mergeCell ref="B9:B10"/>
    <mergeCell ref="L9:P9"/>
    <mergeCell ref="A9:A10"/>
    <mergeCell ref="C9:C10"/>
    <mergeCell ref="D9:D10"/>
    <mergeCell ref="E9:E10"/>
    <mergeCell ref="F9:K9"/>
    <mergeCell ref="A8:D8"/>
    <mergeCell ref="K8:P8"/>
    <mergeCell ref="A3:K3"/>
    <mergeCell ref="M3:N3"/>
    <mergeCell ref="A5:K5"/>
    <mergeCell ref="A1:P1"/>
    <mergeCell ref="A2:P2"/>
    <mergeCell ref="A4:K4"/>
  </mergeCells>
  <printOptions horizontalCentered="1"/>
  <pageMargins left="0.59055118110236227" right="0.59055118110236227" top="0.78740157480314965" bottom="0.59055118110236227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Planīcas 2-6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Gita</cp:lastModifiedBy>
  <cp:lastPrinted>2023-09-11T07:57:40Z</cp:lastPrinted>
  <dcterms:created xsi:type="dcterms:W3CDTF">2011-08-01T10:28:03Z</dcterms:created>
  <dcterms:modified xsi:type="dcterms:W3CDTF">2023-09-11T08:12:48Z</dcterms:modified>
</cp:coreProperties>
</file>